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2">'Sheet2'!$A$1:$F$80</definedName>
    <definedName name="_xlnm.Print_Area" localSheetId="3">'Sheet3'!$A$1:$F$120</definedName>
  </definedNames>
  <calcPr fullCalcOnLoad="1"/>
</workbook>
</file>

<file path=xl/sharedStrings.xml><?xml version="1.0" encoding="utf-8"?>
<sst xmlns="http://schemas.openxmlformats.org/spreadsheetml/2006/main" count="259" uniqueCount="54">
  <si>
    <t>Model:</t>
  </si>
  <si>
    <t>ST36</t>
  </si>
  <si>
    <t>Wescrete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</si>
  <si>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</si>
  <si>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</si>
  <si>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</si>
  <si>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</si>
  <si>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</si>
  <si>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</si>
  <si>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</si>
  <si>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</si>
  <si>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</si>
  <si>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Empty Weight:</t>
  </si>
  <si>
    <t>Driver</t>
  </si>
  <si>
    <t>Water - 125 Gal</t>
  </si>
  <si>
    <t>Loaded Weight:</t>
  </si>
  <si>
    <t>Alberta Requirement:</t>
  </si>
  <si>
    <t>w/ Permit</t>
  </si>
  <si>
    <t>26100 Kg</t>
  </si>
  <si>
    <t>9100 Kg</t>
  </si>
  <si>
    <t>17000 Kg</t>
  </si>
  <si>
    <t>No Permit</t>
  </si>
  <si>
    <t>24300 Kg</t>
  </si>
  <si>
    <t>7300 Kg</t>
  </si>
  <si>
    <t>SN 179</t>
  </si>
  <si>
    <t>Scale Weight - 2/5/99</t>
  </si>
  <si>
    <t>Del Battery</t>
  </si>
  <si>
    <t>Add Battery</t>
  </si>
  <si>
    <t>Del Toolbox</t>
  </si>
  <si>
    <t>Del Air Tanks</t>
  </si>
  <si>
    <t>Add Air Tanks</t>
  </si>
  <si>
    <t>Del O/R Pads</t>
  </si>
  <si>
    <t>Add Water Tank</t>
  </si>
  <si>
    <t>Calc Weight - 215" WB</t>
  </si>
  <si>
    <t>Del Rear Axle</t>
  </si>
  <si>
    <t>Add Rear Axle</t>
  </si>
  <si>
    <t>Change Wheel Base 6" to 221"</t>
  </si>
  <si>
    <t>Change Wheel Base 4" to 219"</t>
  </si>
  <si>
    <t>Add O/R Pads</t>
  </si>
  <si>
    <t>Del Steel Decks</t>
  </si>
  <si>
    <t>Add Aluminum Decks</t>
  </si>
  <si>
    <t>Del Steel Fenders</t>
  </si>
  <si>
    <t>Add Aluminum Fenders</t>
  </si>
  <si>
    <t>Del Rear Axle - 44000 lb</t>
  </si>
  <si>
    <t>Add Rear Axle - 38000 lb</t>
  </si>
  <si>
    <t>Aluminum Fenders</t>
  </si>
  <si>
    <t>Aluminum Decking</t>
  </si>
  <si>
    <t>38000 lb Rear Axle</t>
  </si>
  <si>
    <t>38000 lb Axle</t>
  </si>
  <si>
    <t>Del Steel Decking</t>
  </si>
  <si>
    <t>Add Aluminum Decking</t>
  </si>
  <si>
    <t>Scale Weight - 2/25/99</t>
  </si>
  <si>
    <t>Add Fuel - 54 Gal @ 7 lb/Gal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</si>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</sst>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4:6" ht="15.75" customHeight="1">
      <c r="D1" s="2" t="s">
        <v>0</v>
      </c>
      <c r="E1" t="s">
        <v>1</v>
      </c>
      <c r="F1" t="s">
        <v>24</v>
      </c>
    </row>
    <row r="2" spans="4:5" ht="15.75" customHeight="1">
      <c r="D2" s="3"/>
      <c r="E2" s="1" t="s">
        <v>2</v>
      </c>
    </row>
    <row r="3" spans="4:5" ht="15.75" customHeight="1">
      <c r="D3" s="5" t="s">
        <v>3</v>
      </c>
      <c r="E3" s="4">
        <v>219</v>
      </c>
    </row>
    <row r="4" ht="15.75" customHeight="1"/>
    <row r="5" spans="1:6" ht="15.75" customHeight="1">
      <c r="A5" s="1" t="s">
        <v>4</v>
      </c>
      <c r="B5" s="6" t="s">
        <v>5</v>
      </c>
      <c r="C5" s="1" t="s">
        <v>6</v>
      </c>
      <c r="D5" s="1" t="s">
        <v>7</v>
      </c>
      <c r="E5" s="1" t="s">
        <v>8</v>
      </c>
      <c r="F5" s="4" t="s">
        <v>9</v>
      </c>
    </row>
    <row r="6" spans="3:6" ht="15.75" customHeight="1">
      <c r="C6" s="1" t="s">
        <v>10</v>
      </c>
      <c r="D6" s="1" t="s">
        <v>10</v>
      </c>
      <c r="E6" s="1" t="s">
        <v>10</v>
      </c>
      <c r="F6" s="4" t="s">
        <v>11</v>
      </c>
    </row>
    <row r="7" ht="15.75" customHeight="1"/>
    <row r="8" spans="1:6" ht="15.75" customHeight="1">
      <c r="A8" s="1">
        <v>1</v>
      </c>
      <c r="B8" t="s">
        <v>51</v>
      </c>
      <c r="C8" s="1">
        <v>54800</v>
      </c>
      <c r="D8" s="1">
        <f>C8*F8/$E$3</f>
        <v>17659.98812785388</v>
      </c>
      <c r="E8" s="1">
        <f>C8-D8</f>
        <v>37140.01187214612</v>
      </c>
      <c r="F8" s="4">
        <v>70.5755</v>
      </c>
    </row>
    <row r="9" ht="15.75" customHeight="1">
      <c r="A9" s="1">
        <v>2</v>
      </c>
    </row>
    <row r="10" spans="1:6" ht="15.75" customHeight="1">
      <c r="A10" s="1">
        <v>3</v>
      </c>
      <c r="B10" s="8" t="s">
        <v>52</v>
      </c>
      <c r="C10" s="1">
        <v>378</v>
      </c>
      <c r="D10" s="1">
        <f>C10*F10/$E$3</f>
        <v>267.5342465753425</v>
      </c>
      <c r="E10" s="1">
        <f>C10-D10</f>
        <v>110.46575342465752</v>
      </c>
      <c r="F10" s="4">
        <v>155</v>
      </c>
    </row>
    <row r="11" spans="1:2" ht="15.75" customHeight="1">
      <c r="A11" s="1">
        <v>4</v>
      </c>
      <c r="B11" s="8"/>
    </row>
    <row r="12" spans="1:6" ht="15.75" customHeight="1">
      <c r="A12" s="1">
        <v>5</v>
      </c>
      <c r="B12" t="s">
        <v>32</v>
      </c>
      <c r="C12" s="1">
        <v>400</v>
      </c>
      <c r="D12" s="1">
        <f>C12*F12/$E$3</f>
        <v>290.4109589041096</v>
      </c>
      <c r="E12" s="1">
        <f>C12-D12</f>
        <v>109.58904109589042</v>
      </c>
      <c r="F12" s="4">
        <v>159</v>
      </c>
    </row>
    <row r="13" ht="15.75" customHeight="1">
      <c r="A13" s="1">
        <v>6</v>
      </c>
    </row>
    <row r="14" ht="15.75" customHeight="1">
      <c r="A14" s="1">
        <v>7</v>
      </c>
    </row>
    <row r="15" spans="1:6" ht="15.75" customHeight="1">
      <c r="A15" s="1">
        <v>8</v>
      </c>
      <c r="B15" s="9" t="s">
        <v>12</v>
      </c>
      <c r="C15" s="1">
        <f>SUM(C8:C12)</f>
        <v>55578</v>
      </c>
      <c r="D15" s="1">
        <f>SUM(D8:D12)</f>
        <v>18217.933333333334</v>
      </c>
      <c r="E15" s="1">
        <f>SUM(E8:E12)</f>
        <v>37360.066666666666</v>
      </c>
      <c r="F15" s="4">
        <f>D15*$E$3/C15</f>
        <v>71.78609161898594</v>
      </c>
    </row>
    <row r="16" ht="15.75" customHeight="1">
      <c r="A16" s="1">
        <v>9</v>
      </c>
    </row>
    <row r="17" ht="15.75" customHeight="1">
      <c r="A17" s="1">
        <v>10</v>
      </c>
    </row>
    <row r="18" ht="15.75" customHeight="1">
      <c r="A18" s="1">
        <v>11</v>
      </c>
    </row>
    <row r="19" spans="1:6" ht="15.75" customHeight="1">
      <c r="A19" s="1">
        <v>12</v>
      </c>
      <c r="B19" t="s">
        <v>13</v>
      </c>
      <c r="C19" s="1">
        <v>200</v>
      </c>
      <c r="D19" s="1">
        <f>C19*F19/$E$3</f>
        <v>209.1324200913242</v>
      </c>
      <c r="E19" s="1">
        <f>C19-D19</f>
        <v>-9.132420091324207</v>
      </c>
      <c r="F19" s="4">
        <v>229</v>
      </c>
    </row>
    <row r="20" spans="1:6" ht="15.75" customHeight="1">
      <c r="A20" s="1">
        <v>13</v>
      </c>
      <c r="B20" t="s">
        <v>14</v>
      </c>
      <c r="C20" s="1">
        <v>1038</v>
      </c>
      <c r="D20" s="1">
        <f>C20*F20/$E$3</f>
        <v>753.6164383561644</v>
      </c>
      <c r="E20" s="1">
        <f>C20-D20</f>
        <v>284.3835616438356</v>
      </c>
      <c r="F20" s="4">
        <v>159</v>
      </c>
    </row>
    <row r="21" spans="1:2" ht="15.75" customHeight="1">
      <c r="A21" s="1">
        <v>14</v>
      </c>
      <c r="B21" s="7"/>
    </row>
    <row r="22" spans="1:6" ht="15.75" customHeight="1">
      <c r="A22" s="1">
        <v>15</v>
      </c>
      <c r="B22" s="9" t="s">
        <v>15</v>
      </c>
      <c r="C22" s="1">
        <f>SUM(C15:C20)</f>
        <v>56816</v>
      </c>
      <c r="D22" s="1">
        <f>SUM(D15:D20)</f>
        <v>19180.682191780823</v>
      </c>
      <c r="E22" s="1">
        <f>SUM(E15:E20)</f>
        <v>37635.31780821918</v>
      </c>
      <c r="F22" s="4">
        <f>D22*$E$3/C22</f>
        <v>73.93286046184174</v>
      </c>
    </row>
    <row r="23" ht="15.75" customHeight="1">
      <c r="A23" s="1">
        <v>16</v>
      </c>
    </row>
    <row r="24" ht="15.75" customHeight="1">
      <c r="A24" s="1">
        <v>17</v>
      </c>
    </row>
    <row r="25" ht="15.75" customHeight="1">
      <c r="A25" s="1">
        <v>18</v>
      </c>
    </row>
    <row r="26" ht="15.75" customHeight="1">
      <c r="A26" s="1">
        <v>19</v>
      </c>
    </row>
    <row r="27" ht="15.75" customHeight="1">
      <c r="A27" s="1">
        <v>20</v>
      </c>
    </row>
    <row r="28" ht="15.75" customHeight="1">
      <c r="A28" s="1">
        <v>21</v>
      </c>
    </row>
    <row r="29" ht="15.75" customHeight="1">
      <c r="A29" s="1">
        <v>22</v>
      </c>
    </row>
    <row r="30" ht="15.75" customHeight="1">
      <c r="A30" s="1">
        <v>23</v>
      </c>
    </row>
    <row r="31" ht="15.75" customHeight="1">
      <c r="A31" s="1">
        <v>24</v>
      </c>
    </row>
    <row r="32" ht="15.75" customHeight="1">
      <c r="A32" s="1">
        <v>25</v>
      </c>
    </row>
    <row r="33" ht="15.75" customHeight="1">
      <c r="A33" s="1">
        <v>26</v>
      </c>
    </row>
    <row r="34" spans="1:2" ht="15.75" customHeight="1">
      <c r="A34" s="1">
        <v>27</v>
      </c>
      <c r="B34" s="9"/>
    </row>
    <row r="35" spans="1:5" ht="15.75" customHeight="1">
      <c r="A35" s="1">
        <v>28</v>
      </c>
      <c r="B35" s="9" t="s">
        <v>16</v>
      </c>
      <c r="C35" s="6">
        <v>57540</v>
      </c>
      <c r="D35" s="1">
        <v>20062</v>
      </c>
      <c r="E35" s="1">
        <v>37478</v>
      </c>
    </row>
    <row r="36" spans="1:5" ht="15.75" customHeight="1">
      <c r="A36" s="1">
        <v>29</v>
      </c>
      <c r="B36" s="9" t="s">
        <v>17</v>
      </c>
      <c r="C36" s="1" t="s">
        <v>18</v>
      </c>
      <c r="D36" s="1" t="s">
        <v>19</v>
      </c>
      <c r="E36" s="1" t="s">
        <v>20</v>
      </c>
    </row>
    <row r="37" ht="15.75" customHeight="1">
      <c r="A37" s="1">
        <v>30</v>
      </c>
    </row>
    <row r="38" spans="1:5" ht="15.75" customHeight="1">
      <c r="A38" s="1">
        <v>31</v>
      </c>
      <c r="B38" s="9" t="s">
        <v>16</v>
      </c>
      <c r="C38" s="6">
        <v>73572</v>
      </c>
      <c r="D38" s="1">
        <v>16094</v>
      </c>
      <c r="E38" s="1">
        <v>37478</v>
      </c>
    </row>
    <row r="39" spans="1:5" ht="15.75" customHeight="1">
      <c r="A39" s="1">
        <v>32</v>
      </c>
      <c r="B39" s="9" t="s">
        <v>21</v>
      </c>
      <c r="C39" s="1" t="s">
        <v>22</v>
      </c>
      <c r="D39" s="1" t="s">
        <v>23</v>
      </c>
      <c r="E39" s="1" t="s">
        <v>20</v>
      </c>
    </row>
    <row r="40" spans="1:6" ht="15.75" customHeight="1">
      <c r="A40" s="1">
        <v>33</v>
      </c>
      <c r="F40" s="4" t="s">
        <v>53</v>
      </c>
    </row>
    <row r="41" ht="15.75" customHeight="1"/>
    <row r="42" ht="15.75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3" sqref="B3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4:6" ht="15.75" customHeight="1">
      <c r="D1" s="2" t="s">
        <v>0</v>
      </c>
      <c r="E1" t="s">
        <v>1</v>
      </c>
      <c r="F1" t="s">
        <v>24</v>
      </c>
    </row>
    <row r="2" spans="4:5" ht="15.75" customHeight="1">
      <c r="D2" s="3"/>
      <c r="E2" s="1" t="s">
        <v>2</v>
      </c>
    </row>
    <row r="3" spans="4:5" ht="15.75" customHeight="1">
      <c r="D3" s="5" t="s">
        <v>3</v>
      </c>
      <c r="E3" s="4">
        <v>215</v>
      </c>
    </row>
    <row r="4" ht="15.75" customHeight="1"/>
    <row r="5" spans="1:6" ht="15.75" customHeight="1">
      <c r="A5" s="1" t="s">
        <v>4</v>
      </c>
      <c r="B5" s="6" t="s">
        <v>5</v>
      </c>
      <c r="C5" s="1" t="s">
        <v>6</v>
      </c>
      <c r="D5" s="1" t="s">
        <v>7</v>
      </c>
      <c r="E5" s="1" t="s">
        <v>8</v>
      </c>
      <c r="F5" s="4" t="s">
        <v>9</v>
      </c>
    </row>
    <row r="6" spans="3:6" ht="15.75" customHeight="1">
      <c r="C6" s="1" t="s">
        <v>10</v>
      </c>
      <c r="D6" s="1" t="s">
        <v>10</v>
      </c>
      <c r="E6" s="1" t="s">
        <v>10</v>
      </c>
      <c r="F6" s="4" t="s">
        <v>11</v>
      </c>
    </row>
    <row r="7" ht="15.75" customHeight="1"/>
    <row r="8" spans="1:6" ht="15.75" customHeight="1">
      <c r="A8" s="1">
        <v>1</v>
      </c>
      <c r="B8" t="s">
        <v>25</v>
      </c>
      <c r="C8" s="1">
        <v>55820</v>
      </c>
      <c r="D8" s="1">
        <f>C8*F8/$E$3</f>
        <v>17619.90753488372</v>
      </c>
      <c r="E8" s="1">
        <f>C8-D8</f>
        <v>38200.09246511628</v>
      </c>
      <c r="F8" s="4">
        <v>67.866</v>
      </c>
    </row>
    <row r="9" ht="15.75" customHeight="1">
      <c r="A9" s="1">
        <v>2</v>
      </c>
    </row>
    <row r="10" spans="1:6" ht="15.75" customHeight="1">
      <c r="A10" s="1">
        <v>3</v>
      </c>
      <c r="B10" s="8" t="s">
        <v>26</v>
      </c>
      <c r="C10" s="1">
        <v>-200</v>
      </c>
      <c r="D10" s="1">
        <f>C10*F10/$E$3</f>
        <v>-160.93023255813952</v>
      </c>
      <c r="E10" s="1">
        <f>C10-D10</f>
        <v>-39.06976744186048</v>
      </c>
      <c r="F10" s="4">
        <v>173</v>
      </c>
    </row>
    <row r="11" spans="1:6" ht="15.75" customHeight="1">
      <c r="A11" s="1">
        <v>4</v>
      </c>
      <c r="B11" s="8" t="s">
        <v>27</v>
      </c>
      <c r="C11" s="1">
        <v>200</v>
      </c>
      <c r="D11" s="1">
        <f aca="true" t="shared" si="0" ref="D11:D18">C11*F11/$E$3</f>
        <v>64.18604651162791</v>
      </c>
      <c r="E11" s="1">
        <f aca="true" t="shared" si="1" ref="E11:E18">C11-D11</f>
        <v>135.81395348837208</v>
      </c>
      <c r="F11" s="4">
        <v>69</v>
      </c>
    </row>
    <row r="12" spans="1:6" ht="15.75" customHeight="1">
      <c r="A12" s="1">
        <v>5</v>
      </c>
      <c r="B12" s="8" t="s">
        <v>28</v>
      </c>
      <c r="C12" s="1">
        <v>-120</v>
      </c>
      <c r="D12" s="1">
        <f t="shared" si="0"/>
        <v>-51.906976744186046</v>
      </c>
      <c r="E12" s="1">
        <f t="shared" si="1"/>
        <v>-68.09302325581396</v>
      </c>
      <c r="F12" s="4">
        <v>93</v>
      </c>
    </row>
    <row r="13" spans="1:5" ht="15.75" customHeight="1">
      <c r="A13" s="1">
        <v>6</v>
      </c>
      <c r="D13" s="1">
        <f t="shared" si="0"/>
        <v>0</v>
      </c>
      <c r="E13" s="1">
        <f t="shared" si="1"/>
        <v>0</v>
      </c>
    </row>
    <row r="14" spans="1:6" ht="15.75" customHeight="1">
      <c r="A14" s="1">
        <v>7</v>
      </c>
      <c r="B14" t="s">
        <v>29</v>
      </c>
      <c r="C14" s="1">
        <v>-60</v>
      </c>
      <c r="D14" s="1">
        <f t="shared" si="0"/>
        <v>-38.23255813953488</v>
      </c>
      <c r="E14" s="1">
        <f t="shared" si="1"/>
        <v>-21.76744186046512</v>
      </c>
      <c r="F14" s="4">
        <v>137</v>
      </c>
    </row>
    <row r="15" spans="1:6" ht="15.75" customHeight="1">
      <c r="A15" s="1">
        <v>8</v>
      </c>
      <c r="B15" t="s">
        <v>30</v>
      </c>
      <c r="C15" s="1">
        <v>60</v>
      </c>
      <c r="D15" s="1">
        <f t="shared" si="0"/>
        <v>28.74418604651163</v>
      </c>
      <c r="E15" s="1">
        <f t="shared" si="1"/>
        <v>31.25581395348837</v>
      </c>
      <c r="F15" s="4">
        <v>103</v>
      </c>
    </row>
    <row r="16" spans="1:6" ht="15.75" customHeight="1">
      <c r="A16" s="1">
        <v>9</v>
      </c>
      <c r="B16" t="s">
        <v>31</v>
      </c>
      <c r="C16" s="1">
        <v>-90</v>
      </c>
      <c r="D16" s="1">
        <f t="shared" si="0"/>
        <v>-39.76744186046512</v>
      </c>
      <c r="E16" s="1">
        <f t="shared" si="1"/>
        <v>-50.23255813953488</v>
      </c>
      <c r="F16" s="4">
        <v>95</v>
      </c>
    </row>
    <row r="17" spans="1:6" ht="15.75" customHeight="1">
      <c r="A17" s="1">
        <v>10</v>
      </c>
      <c r="B17" t="s">
        <v>38</v>
      </c>
      <c r="C17" s="1">
        <v>90</v>
      </c>
      <c r="D17" s="1">
        <f t="shared" si="0"/>
        <v>21.767441860465116</v>
      </c>
      <c r="E17" s="1">
        <f t="shared" si="1"/>
        <v>68.23255813953489</v>
      </c>
      <c r="F17" s="4">
        <v>52</v>
      </c>
    </row>
    <row r="18" spans="1:6" ht="15.75" customHeight="1">
      <c r="A18" s="1">
        <v>11</v>
      </c>
      <c r="B18" t="s">
        <v>32</v>
      </c>
      <c r="C18" s="1">
        <v>400</v>
      </c>
      <c r="D18" s="1">
        <f t="shared" si="0"/>
        <v>288.3720930232558</v>
      </c>
      <c r="E18" s="1">
        <f t="shared" si="1"/>
        <v>111.62790697674421</v>
      </c>
      <c r="F18" s="4">
        <v>155</v>
      </c>
    </row>
    <row r="19" ht="15.75" customHeight="1">
      <c r="A19" s="1">
        <v>12</v>
      </c>
    </row>
    <row r="20" ht="15.75" customHeight="1">
      <c r="A20" s="1">
        <v>13</v>
      </c>
    </row>
    <row r="21" spans="1:6" ht="15.75" customHeight="1">
      <c r="A21" s="1">
        <v>14</v>
      </c>
      <c r="B21" s="9" t="s">
        <v>12</v>
      </c>
      <c r="C21" s="1">
        <f>SUM(C8:C18)</f>
        <v>56100</v>
      </c>
      <c r="D21" s="1">
        <f>SUM(D8:D18)</f>
        <v>17732.140093023256</v>
      </c>
      <c r="E21" s="1">
        <f>SUM(E8:E18)</f>
        <v>38367.85990697674</v>
      </c>
      <c r="F21" s="4">
        <f>D21*$E$3/C21</f>
        <v>67.95739964349376</v>
      </c>
    </row>
    <row r="22" ht="15.75" customHeight="1">
      <c r="A22" s="1">
        <v>15</v>
      </c>
    </row>
    <row r="23" spans="1:6" ht="15.75" customHeight="1">
      <c r="A23" s="1">
        <v>16</v>
      </c>
      <c r="B23" t="s">
        <v>13</v>
      </c>
      <c r="C23" s="1">
        <v>200</v>
      </c>
      <c r="D23" s="1">
        <f>C23*F23/$E$3</f>
        <v>209.30232558139534</v>
      </c>
      <c r="E23" s="1">
        <f>C23-D23</f>
        <v>-9.302325581395337</v>
      </c>
      <c r="F23" s="4">
        <v>225</v>
      </c>
    </row>
    <row r="24" spans="1:6" ht="15.75" customHeight="1">
      <c r="A24" s="1">
        <v>17</v>
      </c>
      <c r="B24" t="s">
        <v>14</v>
      </c>
      <c r="C24" s="1">
        <v>1038</v>
      </c>
      <c r="D24" s="1">
        <f>C24*F24/$E$3</f>
        <v>748.3255813953489</v>
      </c>
      <c r="E24" s="1">
        <f>C24-D24</f>
        <v>289.6744186046511</v>
      </c>
      <c r="F24" s="4">
        <v>155</v>
      </c>
    </row>
    <row r="25" spans="1:2" ht="15.75" customHeight="1">
      <c r="A25" s="1">
        <v>18</v>
      </c>
      <c r="B25" s="7"/>
    </row>
    <row r="26" spans="1:6" ht="15.75" customHeight="1">
      <c r="A26" s="1">
        <v>19</v>
      </c>
      <c r="B26" s="9" t="s">
        <v>15</v>
      </c>
      <c r="C26" s="1">
        <f>SUM(C21:C24)</f>
        <v>57338</v>
      </c>
      <c r="D26" s="1">
        <f>SUM(D21:D24)</f>
        <v>18689.768</v>
      </c>
      <c r="E26" s="1">
        <f>SUM(E21:E24)</f>
        <v>38648.23199999999</v>
      </c>
      <c r="F26" s="4">
        <f>D26*$E$3/C26</f>
        <v>70.08092573860267</v>
      </c>
    </row>
    <row r="27" ht="15.75" customHeight="1">
      <c r="A27" s="1">
        <v>20</v>
      </c>
    </row>
    <row r="28" ht="15.75" customHeight="1">
      <c r="A28" s="1">
        <v>21</v>
      </c>
    </row>
    <row r="29" ht="15.75" customHeight="1">
      <c r="A29" s="1">
        <v>22</v>
      </c>
    </row>
    <row r="30" ht="15.75" customHeight="1">
      <c r="A30" s="1">
        <v>23</v>
      </c>
    </row>
    <row r="31" ht="15.75" customHeight="1">
      <c r="A31" s="1">
        <v>24</v>
      </c>
    </row>
    <row r="32" ht="15.75" customHeight="1">
      <c r="A32" s="1">
        <v>25</v>
      </c>
    </row>
    <row r="33" ht="12.75">
      <c r="A33" s="1">
        <v>26</v>
      </c>
    </row>
    <row r="34" spans="1:2" ht="12.75">
      <c r="A34" s="1">
        <v>27</v>
      </c>
      <c r="B34" s="9"/>
    </row>
    <row r="35" spans="1:2" ht="12.75">
      <c r="A35" s="1">
        <v>28</v>
      </c>
      <c r="B35" s="9"/>
    </row>
    <row r="36" ht="12.75">
      <c r="A36" s="1">
        <v>29</v>
      </c>
    </row>
    <row r="37" ht="12.75">
      <c r="A37" s="1">
        <v>30</v>
      </c>
    </row>
    <row r="38" spans="1:5" ht="12.75">
      <c r="A38" s="1">
        <v>31</v>
      </c>
      <c r="B38" s="9" t="s">
        <v>16</v>
      </c>
      <c r="C38" s="6">
        <v>57524</v>
      </c>
      <c r="D38" s="1">
        <v>20056</v>
      </c>
      <c r="E38" s="1">
        <v>37468</v>
      </c>
    </row>
    <row r="39" spans="1:5" ht="12.75">
      <c r="A39" s="1">
        <v>32</v>
      </c>
      <c r="B39" s="9" t="s">
        <v>17</v>
      </c>
      <c r="C39" s="1" t="s">
        <v>18</v>
      </c>
      <c r="D39" s="1" t="s">
        <v>19</v>
      </c>
      <c r="E39" s="1" t="s">
        <v>20</v>
      </c>
    </row>
    <row r="40" ht="12.75">
      <c r="A40" s="1">
        <v>33</v>
      </c>
    </row>
    <row r="41" spans="1:5" ht="12.75">
      <c r="A41" s="1">
        <v>34</v>
      </c>
      <c r="B41" s="9" t="s">
        <v>16</v>
      </c>
      <c r="C41" s="6">
        <v>53557</v>
      </c>
      <c r="D41" s="1">
        <v>16089</v>
      </c>
      <c r="E41" s="1">
        <v>37468</v>
      </c>
    </row>
    <row r="42" spans="1:5" ht="12.75">
      <c r="A42" s="1">
        <v>35</v>
      </c>
      <c r="B42" s="9" t="s">
        <v>21</v>
      </c>
      <c r="C42" s="1" t="s">
        <v>22</v>
      </c>
      <c r="D42" s="1" t="s">
        <v>23</v>
      </c>
      <c r="E42" s="1" t="s">
        <v>20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B1" sqref="B1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2:6" ht="15.75" customHeight="1">
      <c r="B1" t="s">
        <v>37</v>
      </c>
      <c r="D1" s="2" t="s">
        <v>0</v>
      </c>
      <c r="E1" t="s">
        <v>1</v>
      </c>
      <c r="F1" t="s">
        <v>24</v>
      </c>
    </row>
    <row r="2" spans="2:5" ht="15.75" customHeight="1">
      <c r="B2" t="s">
        <v>46</v>
      </c>
      <c r="D2" s="3"/>
      <c r="E2" s="1" t="s">
        <v>2</v>
      </c>
    </row>
    <row r="3" spans="2:5" ht="15.75" customHeight="1">
      <c r="B3" t="s">
        <v>45</v>
      </c>
      <c r="D3" s="5" t="s">
        <v>3</v>
      </c>
      <c r="E3" s="4">
        <v>219</v>
      </c>
    </row>
    <row r="4" ht="15.75" customHeight="1"/>
    <row r="5" spans="1:6" ht="15.75" customHeight="1">
      <c r="A5" s="1" t="s">
        <v>4</v>
      </c>
      <c r="B5" s="6" t="s">
        <v>5</v>
      </c>
      <c r="C5" s="1" t="s">
        <v>6</v>
      </c>
      <c r="D5" s="1" t="s">
        <v>7</v>
      </c>
      <c r="E5" s="1" t="s">
        <v>8</v>
      </c>
      <c r="F5" s="4" t="s">
        <v>9</v>
      </c>
    </row>
    <row r="6" spans="3:6" ht="15.75" customHeight="1">
      <c r="C6" s="1" t="s">
        <v>10</v>
      </c>
      <c r="D6" s="1" t="s">
        <v>10</v>
      </c>
      <c r="E6" s="1" t="s">
        <v>10</v>
      </c>
      <c r="F6" s="4" t="s">
        <v>11</v>
      </c>
    </row>
    <row r="7" ht="15.75" customHeight="1"/>
    <row r="8" spans="1:6" ht="15.75" customHeight="1">
      <c r="A8" s="1">
        <v>1</v>
      </c>
      <c r="B8" t="s">
        <v>33</v>
      </c>
      <c r="C8" s="1">
        <v>56100</v>
      </c>
      <c r="D8" s="1">
        <f>C8*F8/$E$3</f>
        <v>18433.58904109589</v>
      </c>
      <c r="E8" s="1">
        <f>C8-D8</f>
        <v>37666.41095890411</v>
      </c>
      <c r="F8" s="4">
        <v>71.96</v>
      </c>
    </row>
    <row r="9" ht="15.75" customHeight="1">
      <c r="A9" s="1">
        <v>2</v>
      </c>
    </row>
    <row r="10" spans="1:6" ht="15.75" customHeight="1">
      <c r="A10" s="1">
        <v>3</v>
      </c>
      <c r="B10" s="8" t="s">
        <v>34</v>
      </c>
      <c r="C10" s="1">
        <v>-5000</v>
      </c>
      <c r="D10" s="1">
        <f>C10*F10/$E$3</f>
        <v>-91.32420091324201</v>
      </c>
      <c r="E10" s="1">
        <f>C10-D10</f>
        <v>-4908.675799086758</v>
      </c>
      <c r="F10" s="4">
        <v>4</v>
      </c>
    </row>
    <row r="11" spans="1:6" ht="15.75" customHeight="1">
      <c r="A11" s="1">
        <v>4</v>
      </c>
      <c r="B11" s="8" t="s">
        <v>35</v>
      </c>
      <c r="C11" s="1">
        <v>5000</v>
      </c>
      <c r="D11" s="1">
        <f aca="true" t="shared" si="0" ref="D11:D18">C11*F11/$E$3</f>
        <v>0</v>
      </c>
      <c r="E11" s="1">
        <f aca="true" t="shared" si="1" ref="E11:E18">C11-D11</f>
        <v>5000</v>
      </c>
      <c r="F11" s="4">
        <v>0</v>
      </c>
    </row>
    <row r="12" spans="1:5" ht="15.75" customHeight="1">
      <c r="A12" s="1">
        <v>5</v>
      </c>
      <c r="B12" s="8"/>
      <c r="D12" s="1">
        <f t="shared" si="0"/>
        <v>0</v>
      </c>
      <c r="E12" s="1">
        <f t="shared" si="1"/>
        <v>0</v>
      </c>
    </row>
    <row r="13" spans="1:6" ht="15.75" customHeight="1">
      <c r="A13" s="1">
        <v>6</v>
      </c>
      <c r="B13" t="s">
        <v>39</v>
      </c>
      <c r="C13" s="1">
        <v>-730</v>
      </c>
      <c r="D13" s="1">
        <f t="shared" si="0"/>
        <v>3.3333333333333335</v>
      </c>
      <c r="E13" s="1">
        <f t="shared" si="1"/>
        <v>-733.3333333333334</v>
      </c>
      <c r="F13" s="4">
        <v>-1</v>
      </c>
    </row>
    <row r="14" spans="1:6" ht="15.75" customHeight="1">
      <c r="A14" s="1">
        <v>7</v>
      </c>
      <c r="B14" t="s">
        <v>40</v>
      </c>
      <c r="C14" s="1">
        <v>300</v>
      </c>
      <c r="D14" s="1">
        <f t="shared" si="0"/>
        <v>-1.36986301369863</v>
      </c>
      <c r="E14" s="1">
        <f t="shared" si="1"/>
        <v>301.36986301369865</v>
      </c>
      <c r="F14" s="4">
        <v>-1</v>
      </c>
    </row>
    <row r="15" spans="1:5" ht="15.75" customHeight="1">
      <c r="A15" s="1">
        <v>8</v>
      </c>
      <c r="D15" s="1">
        <f t="shared" si="0"/>
        <v>0</v>
      </c>
      <c r="E15" s="1">
        <f t="shared" si="1"/>
        <v>0</v>
      </c>
    </row>
    <row r="16" spans="1:6" ht="15.75" customHeight="1">
      <c r="A16" s="1">
        <v>9</v>
      </c>
      <c r="B16" t="s">
        <v>41</v>
      </c>
      <c r="C16" s="1">
        <v>-120</v>
      </c>
      <c r="D16" s="1">
        <f t="shared" si="0"/>
        <v>0</v>
      </c>
      <c r="E16" s="1">
        <f t="shared" si="1"/>
        <v>-120</v>
      </c>
      <c r="F16" s="4">
        <v>0</v>
      </c>
    </row>
    <row r="17" spans="1:6" ht="15.75" customHeight="1">
      <c r="A17" s="1">
        <v>10</v>
      </c>
      <c r="B17" t="s">
        <v>42</v>
      </c>
      <c r="C17" s="1">
        <v>60</v>
      </c>
      <c r="D17" s="1">
        <f t="shared" si="0"/>
        <v>0</v>
      </c>
      <c r="E17" s="1">
        <f t="shared" si="1"/>
        <v>60</v>
      </c>
      <c r="F17" s="4">
        <v>0</v>
      </c>
    </row>
    <row r="18" spans="1:5" ht="15.75" customHeight="1">
      <c r="A18" s="1">
        <v>11</v>
      </c>
      <c r="D18" s="1">
        <f t="shared" si="0"/>
        <v>0</v>
      </c>
      <c r="E18" s="1">
        <f t="shared" si="1"/>
        <v>0</v>
      </c>
    </row>
    <row r="19" ht="15.75" customHeight="1">
      <c r="A19" s="1">
        <v>12</v>
      </c>
    </row>
    <row r="20" ht="15.75" customHeight="1">
      <c r="A20" s="1">
        <v>13</v>
      </c>
    </row>
    <row r="21" spans="1:6" ht="15.75" customHeight="1">
      <c r="A21" s="1">
        <v>14</v>
      </c>
      <c r="B21" s="9" t="s">
        <v>12</v>
      </c>
      <c r="C21" s="1">
        <f>SUM(C8:C18)</f>
        <v>55610</v>
      </c>
      <c r="D21" s="1">
        <f>SUM(D8:D18)</f>
        <v>18344.228310502283</v>
      </c>
      <c r="E21" s="1">
        <f>SUM(E8:E18)</f>
        <v>37265.77168949772</v>
      </c>
      <c r="F21" s="4">
        <f>D21*$E$3/C21</f>
        <v>72.24215069232153</v>
      </c>
    </row>
    <row r="22" ht="15.75" customHeight="1">
      <c r="A22" s="1">
        <v>15</v>
      </c>
    </row>
    <row r="23" spans="1:6" ht="15.75" customHeight="1">
      <c r="A23" s="1">
        <v>16</v>
      </c>
      <c r="B23" t="s">
        <v>13</v>
      </c>
      <c r="C23" s="1">
        <v>200</v>
      </c>
      <c r="D23" s="1">
        <f>C23*F23/$E$3</f>
        <v>209.1324200913242</v>
      </c>
      <c r="E23" s="1">
        <f>C23-D23</f>
        <v>-9.132420091324207</v>
      </c>
      <c r="F23" s="4">
        <v>229</v>
      </c>
    </row>
    <row r="24" spans="1:6" ht="15.75" customHeight="1">
      <c r="A24" s="1">
        <v>17</v>
      </c>
      <c r="B24" t="s">
        <v>14</v>
      </c>
      <c r="C24" s="1">
        <v>1038</v>
      </c>
      <c r="D24" s="1">
        <f>C24*F24/$E$3</f>
        <v>753.6164383561644</v>
      </c>
      <c r="E24" s="1">
        <f>C24-D24</f>
        <v>284.3835616438356</v>
      </c>
      <c r="F24" s="4">
        <v>159</v>
      </c>
    </row>
    <row r="25" spans="1:2" ht="15.75" customHeight="1">
      <c r="A25" s="1">
        <v>18</v>
      </c>
      <c r="B25" s="7"/>
    </row>
    <row r="26" spans="1:6" ht="15.75" customHeight="1">
      <c r="A26" s="1">
        <v>19</v>
      </c>
      <c r="B26" s="9" t="s">
        <v>15</v>
      </c>
      <c r="C26" s="1">
        <f>SUM(C21:C24)</f>
        <v>56848</v>
      </c>
      <c r="D26" s="1">
        <f>SUM(D21:D24)</f>
        <v>19306.977168949772</v>
      </c>
      <c r="E26" s="1">
        <f>SUM(E21:E24)</f>
        <v>37541.022831050235</v>
      </c>
      <c r="F26" s="4">
        <f>D26*$E$3/C26</f>
        <v>74.37777934140163</v>
      </c>
    </row>
    <row r="27" ht="15.75" customHeight="1">
      <c r="A27" s="1">
        <v>20</v>
      </c>
    </row>
    <row r="28" ht="15.75" customHeight="1">
      <c r="A28" s="1">
        <v>21</v>
      </c>
    </row>
    <row r="29" ht="15.75" customHeight="1">
      <c r="A29" s="1">
        <v>22</v>
      </c>
    </row>
    <row r="30" ht="15.75" customHeight="1">
      <c r="A30" s="1">
        <v>23</v>
      </c>
    </row>
    <row r="31" ht="15.75" customHeight="1">
      <c r="A31" s="1">
        <v>24</v>
      </c>
    </row>
    <row r="32" ht="15.75" customHeight="1">
      <c r="A32" s="1">
        <v>25</v>
      </c>
    </row>
    <row r="33" ht="15.75" customHeight="1"/>
    <row r="34" ht="15.75" customHeight="1">
      <c r="B34" s="9"/>
    </row>
    <row r="35" spans="2:5" ht="15.75" customHeight="1">
      <c r="B35" s="9" t="s">
        <v>16</v>
      </c>
      <c r="C35" s="6">
        <v>57524</v>
      </c>
      <c r="D35" s="1">
        <v>20056</v>
      </c>
      <c r="E35" s="1">
        <v>37468</v>
      </c>
    </row>
    <row r="36" spans="2:5" ht="15.75" customHeight="1">
      <c r="B36" s="9" t="s">
        <v>17</v>
      </c>
      <c r="C36" s="1" t="s">
        <v>18</v>
      </c>
      <c r="D36" s="1" t="s">
        <v>19</v>
      </c>
      <c r="E36" s="1" t="s">
        <v>20</v>
      </c>
    </row>
    <row r="37" ht="15.75" customHeight="1"/>
    <row r="38" spans="2:5" ht="15.75" customHeight="1">
      <c r="B38" s="9" t="s">
        <v>16</v>
      </c>
      <c r="C38" s="6">
        <v>53557</v>
      </c>
      <c r="D38" s="1">
        <v>16089</v>
      </c>
      <c r="E38" s="1">
        <v>37468</v>
      </c>
    </row>
    <row r="39" spans="2:5" ht="15.75" customHeight="1">
      <c r="B39" s="9" t="s">
        <v>21</v>
      </c>
      <c r="C39" s="1" t="s">
        <v>22</v>
      </c>
      <c r="D39" s="1" t="s">
        <v>23</v>
      </c>
      <c r="E39" s="1" t="s">
        <v>20</v>
      </c>
    </row>
    <row r="40" ht="15.75" customHeight="1"/>
    <row r="41" spans="2:6" ht="15.75" customHeight="1">
      <c r="B41" t="s">
        <v>37</v>
      </c>
      <c r="D41" s="2" t="s">
        <v>0</v>
      </c>
      <c r="E41" t="s">
        <v>1</v>
      </c>
      <c r="F41" t="s">
        <v>24</v>
      </c>
    </row>
    <row r="42" spans="2:5" ht="15.75" customHeight="1">
      <c r="B42" t="s">
        <v>47</v>
      </c>
      <c r="D42" s="3"/>
      <c r="E42" s="1" t="s">
        <v>2</v>
      </c>
    </row>
    <row r="43" spans="2:5" ht="15.75" customHeight="1">
      <c r="B43" t="s">
        <v>45</v>
      </c>
      <c r="D43" s="5" t="s">
        <v>3</v>
      </c>
      <c r="E43" s="4">
        <v>219</v>
      </c>
    </row>
    <row r="44" ht="15.75" customHeight="1"/>
    <row r="45" spans="1:6" ht="15.75" customHeight="1">
      <c r="A45" s="1" t="s">
        <v>4</v>
      </c>
      <c r="B45" s="6" t="s">
        <v>5</v>
      </c>
      <c r="C45" s="1" t="s">
        <v>6</v>
      </c>
      <c r="D45" s="1" t="s">
        <v>7</v>
      </c>
      <c r="E45" s="1" t="s">
        <v>8</v>
      </c>
      <c r="F45" s="4" t="s">
        <v>9</v>
      </c>
    </row>
    <row r="46" spans="3:6" ht="15.75" customHeight="1">
      <c r="C46" s="1" t="s">
        <v>10</v>
      </c>
      <c r="D46" s="1" t="s">
        <v>10</v>
      </c>
      <c r="E46" s="1" t="s">
        <v>10</v>
      </c>
      <c r="F46" s="4" t="s">
        <v>11</v>
      </c>
    </row>
    <row r="47" ht="15.75" customHeight="1"/>
    <row r="48" spans="1:6" ht="15.75" customHeight="1">
      <c r="A48" s="1">
        <v>1</v>
      </c>
      <c r="B48" t="s">
        <v>33</v>
      </c>
      <c r="C48" s="1">
        <v>56100</v>
      </c>
      <c r="D48" s="1">
        <f>C48*F48/$E$3</f>
        <v>18433.58904109589</v>
      </c>
      <c r="E48" s="1">
        <f>C48-D48</f>
        <v>37666.41095890411</v>
      </c>
      <c r="F48" s="4">
        <v>71.96</v>
      </c>
    </row>
    <row r="49" ht="15.75" customHeight="1">
      <c r="A49" s="1">
        <v>2</v>
      </c>
    </row>
    <row r="50" spans="1:6" ht="15.75" customHeight="1">
      <c r="A50" s="1">
        <v>3</v>
      </c>
      <c r="B50" s="8" t="s">
        <v>43</v>
      </c>
      <c r="C50" s="1">
        <v>-5000</v>
      </c>
      <c r="D50" s="1">
        <f>C50*F50/$E$3</f>
        <v>-91.32420091324201</v>
      </c>
      <c r="E50" s="1">
        <f>C50-D50</f>
        <v>-4908.675799086758</v>
      </c>
      <c r="F50" s="4">
        <v>4</v>
      </c>
    </row>
    <row r="51" spans="1:6" ht="15.75" customHeight="1">
      <c r="A51" s="1">
        <v>4</v>
      </c>
      <c r="B51" s="8" t="s">
        <v>44</v>
      </c>
      <c r="C51" s="1">
        <v>4557</v>
      </c>
      <c r="D51" s="1">
        <f aca="true" t="shared" si="2" ref="D51:D58">C51*F51/$E$3</f>
        <v>0</v>
      </c>
      <c r="E51" s="1">
        <f aca="true" t="shared" si="3" ref="E51:E58">C51-D51</f>
        <v>4557</v>
      </c>
      <c r="F51" s="4">
        <v>0</v>
      </c>
    </row>
    <row r="52" spans="1:5" ht="15.75" customHeight="1">
      <c r="A52" s="1">
        <v>5</v>
      </c>
      <c r="B52" s="8"/>
      <c r="D52" s="1">
        <f t="shared" si="2"/>
        <v>0</v>
      </c>
      <c r="E52" s="1">
        <f t="shared" si="3"/>
        <v>0</v>
      </c>
    </row>
    <row r="53" spans="1:5" ht="15.75" customHeight="1">
      <c r="A53" s="1">
        <v>6</v>
      </c>
      <c r="D53" s="1">
        <f t="shared" si="2"/>
        <v>0</v>
      </c>
      <c r="E53" s="1">
        <f t="shared" si="3"/>
        <v>0</v>
      </c>
    </row>
    <row r="54" spans="1:5" ht="15.75" customHeight="1">
      <c r="A54" s="1">
        <v>7</v>
      </c>
      <c r="D54" s="1">
        <f t="shared" si="2"/>
        <v>0</v>
      </c>
      <c r="E54" s="1">
        <f t="shared" si="3"/>
        <v>0</v>
      </c>
    </row>
    <row r="55" spans="1:5" ht="15.75" customHeight="1">
      <c r="A55" s="1">
        <v>8</v>
      </c>
      <c r="D55" s="1">
        <f t="shared" si="2"/>
        <v>0</v>
      </c>
      <c r="E55" s="1">
        <f t="shared" si="3"/>
        <v>0</v>
      </c>
    </row>
    <row r="56" spans="1:6" ht="15.75" customHeight="1">
      <c r="A56" s="1">
        <v>9</v>
      </c>
      <c r="B56" t="s">
        <v>41</v>
      </c>
      <c r="C56" s="1">
        <v>-120</v>
      </c>
      <c r="D56" s="1">
        <f t="shared" si="2"/>
        <v>0</v>
      </c>
      <c r="E56" s="1">
        <f t="shared" si="3"/>
        <v>-120</v>
      </c>
      <c r="F56" s="4">
        <v>0</v>
      </c>
    </row>
    <row r="57" spans="1:6" ht="15.75" customHeight="1">
      <c r="A57" s="1">
        <v>10</v>
      </c>
      <c r="B57" t="s">
        <v>42</v>
      </c>
      <c r="C57" s="1">
        <v>60</v>
      </c>
      <c r="D57" s="1">
        <f t="shared" si="2"/>
        <v>0</v>
      </c>
      <c r="E57" s="1">
        <f t="shared" si="3"/>
        <v>60</v>
      </c>
      <c r="F57" s="4">
        <v>0</v>
      </c>
    </row>
    <row r="58" spans="1:5" ht="15.75" customHeight="1">
      <c r="A58" s="1">
        <v>11</v>
      </c>
      <c r="D58" s="1">
        <f t="shared" si="2"/>
        <v>0</v>
      </c>
      <c r="E58" s="1">
        <f t="shared" si="3"/>
        <v>0</v>
      </c>
    </row>
    <row r="59" ht="15.75" customHeight="1">
      <c r="A59" s="1">
        <v>12</v>
      </c>
    </row>
    <row r="60" ht="15.75" customHeight="1">
      <c r="A60" s="1">
        <v>13</v>
      </c>
    </row>
    <row r="61" spans="1:6" ht="15.75" customHeight="1">
      <c r="A61" s="1">
        <v>14</v>
      </c>
      <c r="B61" s="9" t="s">
        <v>12</v>
      </c>
      <c r="C61" s="1">
        <f>SUM(C48:C58)</f>
        <v>55597</v>
      </c>
      <c r="D61" s="1">
        <f>SUM(D48:D58)</f>
        <v>18342.26484018265</v>
      </c>
      <c r="E61" s="1">
        <f>SUM(E48:E58)</f>
        <v>37254.735159817355</v>
      </c>
      <c r="F61" s="4">
        <f>D61*$E$3/C61</f>
        <v>72.25130852384122</v>
      </c>
    </row>
    <row r="62" ht="15.75" customHeight="1">
      <c r="A62" s="1">
        <v>15</v>
      </c>
    </row>
    <row r="63" spans="1:6" ht="15.75" customHeight="1">
      <c r="A63" s="1">
        <v>16</v>
      </c>
      <c r="B63" t="s">
        <v>13</v>
      </c>
      <c r="C63" s="1">
        <v>200</v>
      </c>
      <c r="D63" s="1">
        <f>C63*F63/$E$3</f>
        <v>209.1324200913242</v>
      </c>
      <c r="E63" s="1">
        <f>C63-D63</f>
        <v>-9.132420091324207</v>
      </c>
      <c r="F63" s="4">
        <v>229</v>
      </c>
    </row>
    <row r="64" spans="1:6" ht="15.75" customHeight="1">
      <c r="A64" s="1">
        <v>17</v>
      </c>
      <c r="B64" t="s">
        <v>14</v>
      </c>
      <c r="C64" s="1">
        <v>1038</v>
      </c>
      <c r="D64" s="1">
        <f>C64*F64/$E$3</f>
        <v>753.6164383561644</v>
      </c>
      <c r="E64" s="1">
        <f>C64-D64</f>
        <v>284.3835616438356</v>
      </c>
      <c r="F64" s="4">
        <v>159</v>
      </c>
    </row>
    <row r="65" spans="1:2" ht="15.75" customHeight="1">
      <c r="A65" s="1">
        <v>18</v>
      </c>
      <c r="B65" s="7"/>
    </row>
    <row r="66" spans="1:6" ht="15.75" customHeight="1">
      <c r="A66" s="1">
        <v>19</v>
      </c>
      <c r="B66" s="9" t="s">
        <v>15</v>
      </c>
      <c r="C66" s="1">
        <f>SUM(C61:C64)</f>
        <v>56835</v>
      </c>
      <c r="D66" s="1">
        <f>SUM(D61:D64)</f>
        <v>19305.013698630137</v>
      </c>
      <c r="E66" s="1">
        <f>SUM(E61:E64)</f>
        <v>37529.98630136987</v>
      </c>
      <c r="F66" s="4">
        <f>D66*$E$3/C66</f>
        <v>74.38722618105041</v>
      </c>
    </row>
    <row r="67" ht="15.75" customHeight="1">
      <c r="A67" s="1">
        <v>20</v>
      </c>
    </row>
    <row r="68" ht="15.75" customHeight="1">
      <c r="A68" s="1">
        <v>21</v>
      </c>
    </row>
    <row r="69" ht="15.75" customHeight="1">
      <c r="A69" s="1">
        <v>22</v>
      </c>
    </row>
    <row r="70" ht="15.75" customHeight="1">
      <c r="A70" s="1">
        <v>23</v>
      </c>
    </row>
    <row r="71" ht="15.75" customHeight="1">
      <c r="A71" s="1">
        <v>24</v>
      </c>
    </row>
    <row r="72" ht="15.75" customHeight="1">
      <c r="A72" s="1">
        <v>25</v>
      </c>
    </row>
    <row r="73" ht="15.75" customHeight="1"/>
    <row r="74" ht="15.75" customHeight="1">
      <c r="B74" s="9"/>
    </row>
    <row r="75" spans="2:5" ht="15.75" customHeight="1">
      <c r="B75" s="9" t="s">
        <v>16</v>
      </c>
      <c r="C75" s="6">
        <v>57524</v>
      </c>
      <c r="D75" s="1">
        <v>20056</v>
      </c>
      <c r="E75" s="1">
        <v>37468</v>
      </c>
    </row>
    <row r="76" spans="2:5" ht="15.75" customHeight="1">
      <c r="B76" s="9" t="s">
        <v>17</v>
      </c>
      <c r="C76" s="1" t="s">
        <v>18</v>
      </c>
      <c r="D76" s="1" t="s">
        <v>19</v>
      </c>
      <c r="E76" s="1" t="s">
        <v>20</v>
      </c>
    </row>
    <row r="77" ht="15.75" customHeight="1"/>
    <row r="78" spans="2:5" ht="15.75" customHeight="1">
      <c r="B78" s="9" t="s">
        <v>16</v>
      </c>
      <c r="C78" s="6">
        <v>53557</v>
      </c>
      <c r="D78" s="1">
        <v>16089</v>
      </c>
      <c r="E78" s="1">
        <v>37468</v>
      </c>
    </row>
    <row r="79" spans="2:5" ht="15.75" customHeight="1">
      <c r="B79" s="9" t="s">
        <v>21</v>
      </c>
      <c r="C79" s="1" t="s">
        <v>22</v>
      </c>
      <c r="D79" s="1" t="s">
        <v>23</v>
      </c>
      <c r="E79" s="1" t="s">
        <v>20</v>
      </c>
    </row>
    <row r="80" ht="15.75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41">
      <selection activeCell="F55" sqref="F55"/>
    </sheetView>
  </sheetViews>
  <sheetFormatPr defaultColWidth="9.140625" defaultRowHeight="12.75"/>
  <cols>
    <col min="1" max="1" width="5.57421875" style="1" customWidth="1"/>
    <col min="2" max="2" width="40.7109375" style="0" customWidth="1"/>
    <col min="3" max="5" width="10.7109375" style="1" customWidth="1"/>
    <col min="6" max="6" width="10.7109375" style="4" customWidth="1"/>
  </cols>
  <sheetData>
    <row r="1" spans="2:6" ht="15.75" customHeight="1">
      <c r="B1" t="s">
        <v>36</v>
      </c>
      <c r="D1" s="2" t="s">
        <v>0</v>
      </c>
      <c r="E1" t="s">
        <v>1</v>
      </c>
      <c r="F1" t="s">
        <v>24</v>
      </c>
    </row>
    <row r="2" spans="2:5" ht="15.75" customHeight="1">
      <c r="B2" t="s">
        <v>45</v>
      </c>
      <c r="D2" s="3"/>
      <c r="E2" s="1" t="s">
        <v>2</v>
      </c>
    </row>
    <row r="3" spans="4:5" ht="15.75" customHeight="1">
      <c r="D3" s="5" t="s">
        <v>3</v>
      </c>
      <c r="E3" s="4">
        <v>221</v>
      </c>
    </row>
    <row r="4" ht="15.75" customHeight="1"/>
    <row r="5" spans="1:6" ht="15.75" customHeight="1">
      <c r="A5" s="1" t="s">
        <v>4</v>
      </c>
      <c r="B5" s="6" t="s">
        <v>5</v>
      </c>
      <c r="C5" s="1" t="s">
        <v>6</v>
      </c>
      <c r="D5" s="1" t="s">
        <v>7</v>
      </c>
      <c r="E5" s="1" t="s">
        <v>8</v>
      </c>
      <c r="F5" s="4" t="s">
        <v>9</v>
      </c>
    </row>
    <row r="6" spans="3:6" ht="15.75" customHeight="1">
      <c r="C6" s="1" t="s">
        <v>10</v>
      </c>
      <c r="D6" s="1" t="s">
        <v>10</v>
      </c>
      <c r="E6" s="1" t="s">
        <v>10</v>
      </c>
      <c r="F6" s="4" t="s">
        <v>11</v>
      </c>
    </row>
    <row r="7" ht="15.75" customHeight="1"/>
    <row r="8" spans="1:6" ht="15.75" customHeight="1">
      <c r="A8" s="1">
        <v>1</v>
      </c>
      <c r="B8" t="s">
        <v>33</v>
      </c>
      <c r="C8" s="1">
        <v>56100</v>
      </c>
      <c r="D8" s="1">
        <f>C8*F8/$E$3</f>
        <v>18774.461538461535</v>
      </c>
      <c r="E8" s="1">
        <f>C8-D8</f>
        <v>37325.53846153847</v>
      </c>
      <c r="F8" s="4">
        <v>73.96</v>
      </c>
    </row>
    <row r="9" ht="15.75" customHeight="1">
      <c r="A9" s="1">
        <v>2</v>
      </c>
    </row>
    <row r="10" spans="1:6" ht="15.75" customHeight="1">
      <c r="A10" s="1">
        <v>3</v>
      </c>
      <c r="B10" s="8" t="s">
        <v>34</v>
      </c>
      <c r="C10" s="1">
        <v>-5000</v>
      </c>
      <c r="D10" s="1">
        <f>C10*F10/$E$3</f>
        <v>-135.74660633484163</v>
      </c>
      <c r="E10" s="1">
        <f>C10-D10</f>
        <v>-4864.253393665158</v>
      </c>
      <c r="F10" s="4">
        <v>6</v>
      </c>
    </row>
    <row r="11" spans="1:6" ht="15.75" customHeight="1">
      <c r="A11" s="1">
        <v>4</v>
      </c>
      <c r="B11" s="8" t="s">
        <v>35</v>
      </c>
      <c r="C11" s="1">
        <v>5000</v>
      </c>
      <c r="D11" s="1">
        <f aca="true" t="shared" si="0" ref="D11:D18">C11*F11/$E$3</f>
        <v>0</v>
      </c>
      <c r="E11" s="1">
        <f aca="true" t="shared" si="1" ref="E11:E18">C11-D11</f>
        <v>5000</v>
      </c>
      <c r="F11" s="4">
        <v>0</v>
      </c>
    </row>
    <row r="12" spans="1:5" ht="15.75" customHeight="1">
      <c r="A12" s="1">
        <v>5</v>
      </c>
      <c r="B12" s="8"/>
      <c r="D12" s="1">
        <f t="shared" si="0"/>
        <v>0</v>
      </c>
      <c r="E12" s="1">
        <f t="shared" si="1"/>
        <v>0</v>
      </c>
    </row>
    <row r="13" spans="1:6" ht="15.75" customHeight="1">
      <c r="A13" s="1">
        <v>6</v>
      </c>
      <c r="B13" t="s">
        <v>41</v>
      </c>
      <c r="C13" s="1">
        <v>-120</v>
      </c>
      <c r="D13" s="1">
        <f t="shared" si="0"/>
        <v>0</v>
      </c>
      <c r="E13" s="1">
        <f t="shared" si="1"/>
        <v>-120</v>
      </c>
      <c r="F13" s="4">
        <v>0</v>
      </c>
    </row>
    <row r="14" spans="1:6" ht="15.75" customHeight="1">
      <c r="A14" s="1">
        <v>7</v>
      </c>
      <c r="B14" t="s">
        <v>42</v>
      </c>
      <c r="C14" s="1">
        <v>60</v>
      </c>
      <c r="D14" s="1">
        <f t="shared" si="0"/>
        <v>0</v>
      </c>
      <c r="E14" s="1">
        <f t="shared" si="1"/>
        <v>60</v>
      </c>
      <c r="F14" s="4">
        <v>0</v>
      </c>
    </row>
    <row r="15" spans="1:5" ht="15.75" customHeight="1">
      <c r="A15" s="1">
        <v>8</v>
      </c>
      <c r="D15" s="1">
        <f t="shared" si="0"/>
        <v>0</v>
      </c>
      <c r="E15" s="1">
        <f t="shared" si="1"/>
        <v>0</v>
      </c>
    </row>
    <row r="16" spans="1:5" ht="15.75" customHeight="1">
      <c r="A16" s="1">
        <v>9</v>
      </c>
      <c r="D16" s="1">
        <f t="shared" si="0"/>
        <v>0</v>
      </c>
      <c r="E16" s="1">
        <f t="shared" si="1"/>
        <v>0</v>
      </c>
    </row>
    <row r="17" spans="1:5" ht="15.75" customHeight="1">
      <c r="A17" s="1">
        <v>10</v>
      </c>
      <c r="D17" s="1">
        <f t="shared" si="0"/>
        <v>0</v>
      </c>
      <c r="E17" s="1">
        <f t="shared" si="1"/>
        <v>0</v>
      </c>
    </row>
    <row r="18" spans="1:5" ht="15.75" customHeight="1">
      <c r="A18" s="1">
        <v>11</v>
      </c>
      <c r="D18" s="1">
        <f t="shared" si="0"/>
        <v>0</v>
      </c>
      <c r="E18" s="1">
        <f t="shared" si="1"/>
        <v>0</v>
      </c>
    </row>
    <row r="19" ht="15.75" customHeight="1">
      <c r="A19" s="1">
        <v>12</v>
      </c>
    </row>
    <row r="20" ht="15.75" customHeight="1">
      <c r="A20" s="1">
        <v>13</v>
      </c>
    </row>
    <row r="21" spans="1:6" ht="15.75" customHeight="1">
      <c r="A21" s="1">
        <v>14</v>
      </c>
      <c r="B21" s="9" t="s">
        <v>12</v>
      </c>
      <c r="C21" s="1">
        <f>SUM(C8:C18)</f>
        <v>56040</v>
      </c>
      <c r="D21" s="1">
        <f>SUM(D8:D18)</f>
        <v>18638.714932126695</v>
      </c>
      <c r="E21" s="1">
        <f>SUM(E8:E18)</f>
        <v>37401.28506787331</v>
      </c>
      <c r="F21" s="4">
        <f>D21*$E$3/C21</f>
        <v>73.50385438972162</v>
      </c>
    </row>
    <row r="22" ht="15.75" customHeight="1">
      <c r="A22" s="1">
        <v>15</v>
      </c>
    </row>
    <row r="23" spans="1:6" ht="15.75" customHeight="1">
      <c r="A23" s="1">
        <v>16</v>
      </c>
      <c r="B23" t="s">
        <v>13</v>
      </c>
      <c r="C23" s="1">
        <v>200</v>
      </c>
      <c r="D23" s="1">
        <f>C23*F23/$E$3</f>
        <v>209.0497737556561</v>
      </c>
      <c r="E23" s="1">
        <f>C23-D23</f>
        <v>-9.049773755656105</v>
      </c>
      <c r="F23" s="4">
        <v>231</v>
      </c>
    </row>
    <row r="24" spans="1:6" ht="15.75" customHeight="1">
      <c r="A24" s="1">
        <v>17</v>
      </c>
      <c r="B24" t="s">
        <v>14</v>
      </c>
      <c r="C24" s="1">
        <v>1038</v>
      </c>
      <c r="D24" s="1">
        <f>C24*F24/$E$3</f>
        <v>756.1900452488687</v>
      </c>
      <c r="E24" s="1">
        <f>C24-D24</f>
        <v>281.8099547511313</v>
      </c>
      <c r="F24" s="4">
        <v>161</v>
      </c>
    </row>
    <row r="25" spans="1:2" ht="15.75" customHeight="1">
      <c r="A25" s="1">
        <v>18</v>
      </c>
      <c r="B25" s="7"/>
    </row>
    <row r="26" spans="1:6" ht="15.75" customHeight="1">
      <c r="A26" s="1">
        <v>19</v>
      </c>
      <c r="B26" s="9" t="s">
        <v>15</v>
      </c>
      <c r="C26" s="1">
        <f>SUM(C21:C24)</f>
        <v>57278</v>
      </c>
      <c r="D26" s="1">
        <f>SUM(D21:D24)</f>
        <v>19603.95475113122</v>
      </c>
      <c r="E26" s="1">
        <f>SUM(E21:E24)</f>
        <v>37674.04524886878</v>
      </c>
      <c r="F26" s="4">
        <f>D26*$E$3/C26</f>
        <v>75.63940780055168</v>
      </c>
    </row>
    <row r="27" ht="15.75" customHeight="1">
      <c r="A27" s="1">
        <v>20</v>
      </c>
    </row>
    <row r="28" ht="15.75" customHeight="1">
      <c r="A28" s="1">
        <v>21</v>
      </c>
    </row>
    <row r="29" ht="15.75" customHeight="1">
      <c r="A29" s="1">
        <v>22</v>
      </c>
    </row>
    <row r="30" ht="15.75" customHeight="1">
      <c r="A30" s="1">
        <v>23</v>
      </c>
    </row>
    <row r="31" ht="15.75" customHeight="1">
      <c r="A31" s="1">
        <v>24</v>
      </c>
    </row>
    <row r="32" ht="15.75" customHeight="1">
      <c r="A32" s="1">
        <v>25</v>
      </c>
    </row>
    <row r="33" ht="15.75" customHeight="1"/>
    <row r="34" ht="15.75" customHeight="1">
      <c r="B34" s="9"/>
    </row>
    <row r="35" spans="2:5" ht="15.75" customHeight="1">
      <c r="B35" s="9" t="s">
        <v>16</v>
      </c>
      <c r="C35" s="6">
        <v>57524</v>
      </c>
      <c r="D35" s="1">
        <v>20056</v>
      </c>
      <c r="E35" s="1">
        <v>37468</v>
      </c>
    </row>
    <row r="36" spans="2:5" ht="15.75" customHeight="1">
      <c r="B36" s="9" t="s">
        <v>17</v>
      </c>
      <c r="C36" s="1" t="s">
        <v>18</v>
      </c>
      <c r="D36" s="1" t="s">
        <v>19</v>
      </c>
      <c r="E36" s="1" t="s">
        <v>20</v>
      </c>
    </row>
    <row r="37" ht="15.75" customHeight="1"/>
    <row r="38" spans="2:5" ht="15.75" customHeight="1">
      <c r="B38" s="9" t="s">
        <v>16</v>
      </c>
      <c r="C38" s="6">
        <v>53557</v>
      </c>
      <c r="D38" s="1">
        <v>16089</v>
      </c>
      <c r="E38" s="1">
        <v>37468</v>
      </c>
    </row>
    <row r="39" spans="2:5" ht="15.75" customHeight="1">
      <c r="B39" s="9" t="s">
        <v>21</v>
      </c>
      <c r="C39" s="1" t="s">
        <v>22</v>
      </c>
      <c r="D39" s="1" t="s">
        <v>23</v>
      </c>
      <c r="E39" s="1" t="s">
        <v>20</v>
      </c>
    </row>
    <row r="40" ht="15.75" customHeight="1"/>
    <row r="41" spans="2:6" ht="15.75" customHeight="1">
      <c r="B41" t="s">
        <v>36</v>
      </c>
      <c r="D41" s="2" t="s">
        <v>0</v>
      </c>
      <c r="E41" t="s">
        <v>1</v>
      </c>
      <c r="F41" t="s">
        <v>24</v>
      </c>
    </row>
    <row r="42" spans="2:5" ht="15.75" customHeight="1">
      <c r="B42" t="s">
        <v>46</v>
      </c>
      <c r="D42" s="3"/>
      <c r="E42" s="1" t="s">
        <v>2</v>
      </c>
    </row>
    <row r="43" spans="2:5" ht="15.75" customHeight="1">
      <c r="B43" t="s">
        <v>45</v>
      </c>
      <c r="D43" s="5" t="s">
        <v>3</v>
      </c>
      <c r="E43" s="4">
        <v>221</v>
      </c>
    </row>
    <row r="44" ht="15.75" customHeight="1"/>
    <row r="45" spans="1:6" ht="15.75" customHeight="1">
      <c r="A45" s="1" t="s">
        <v>4</v>
      </c>
      <c r="B45" s="6" t="s">
        <v>5</v>
      </c>
      <c r="C45" s="1" t="s">
        <v>6</v>
      </c>
      <c r="D45" s="1" t="s">
        <v>7</v>
      </c>
      <c r="E45" s="1" t="s">
        <v>8</v>
      </c>
      <c r="F45" s="4" t="s">
        <v>9</v>
      </c>
    </row>
    <row r="46" spans="3:6" ht="15.75" customHeight="1">
      <c r="C46" s="1" t="s">
        <v>10</v>
      </c>
      <c r="D46" s="1" t="s">
        <v>10</v>
      </c>
      <c r="E46" s="1" t="s">
        <v>10</v>
      </c>
      <c r="F46" s="4" t="s">
        <v>11</v>
      </c>
    </row>
    <row r="47" ht="15.75" customHeight="1"/>
    <row r="48" spans="1:6" ht="15.75" customHeight="1">
      <c r="A48" s="1">
        <v>1</v>
      </c>
      <c r="B48" t="s">
        <v>33</v>
      </c>
      <c r="C48" s="1">
        <v>56100</v>
      </c>
      <c r="D48" s="1">
        <f>C48*F48/$E$3</f>
        <v>18774.461538461535</v>
      </c>
      <c r="E48" s="1">
        <f>C48-D48</f>
        <v>37325.53846153847</v>
      </c>
      <c r="F48" s="4">
        <v>73.96</v>
      </c>
    </row>
    <row r="49" ht="15.75" customHeight="1">
      <c r="A49" s="1">
        <v>2</v>
      </c>
    </row>
    <row r="50" spans="1:6" ht="15.75" customHeight="1">
      <c r="A50" s="1">
        <v>3</v>
      </c>
      <c r="B50" s="8" t="s">
        <v>34</v>
      </c>
      <c r="C50" s="1">
        <v>-5000</v>
      </c>
      <c r="D50" s="1">
        <f>C50*F50/$E$3</f>
        <v>-135.74660633484163</v>
      </c>
      <c r="E50" s="1">
        <f>C50-D50</f>
        <v>-4864.253393665158</v>
      </c>
      <c r="F50" s="4">
        <v>6</v>
      </c>
    </row>
    <row r="51" spans="1:6" ht="15.75" customHeight="1">
      <c r="A51" s="1">
        <v>4</v>
      </c>
      <c r="B51" s="8" t="s">
        <v>35</v>
      </c>
      <c r="C51" s="1">
        <v>5000</v>
      </c>
      <c r="D51" s="1">
        <f aca="true" t="shared" si="2" ref="D51:D58">C51*F51/$E$3</f>
        <v>0</v>
      </c>
      <c r="E51" s="1">
        <f aca="true" t="shared" si="3" ref="E51:E58">C51-D51</f>
        <v>5000</v>
      </c>
      <c r="F51" s="4">
        <v>0</v>
      </c>
    </row>
    <row r="52" spans="1:5" ht="15.75" customHeight="1">
      <c r="A52" s="1">
        <v>5</v>
      </c>
      <c r="B52" s="8"/>
      <c r="D52" s="1">
        <f t="shared" si="2"/>
        <v>0</v>
      </c>
      <c r="E52" s="1">
        <f t="shared" si="3"/>
        <v>0</v>
      </c>
    </row>
    <row r="53" spans="1:6" ht="15.75" customHeight="1">
      <c r="A53" s="1">
        <v>6</v>
      </c>
      <c r="B53" t="s">
        <v>49</v>
      </c>
      <c r="C53" s="1">
        <v>-730</v>
      </c>
      <c r="D53" s="1">
        <f t="shared" si="2"/>
        <v>-3.3031674208144794</v>
      </c>
      <c r="E53" s="1">
        <f t="shared" si="3"/>
        <v>-726.6968325791855</v>
      </c>
      <c r="F53" s="4">
        <v>1</v>
      </c>
    </row>
    <row r="54" spans="1:6" ht="15.75" customHeight="1">
      <c r="A54" s="1">
        <v>7</v>
      </c>
      <c r="B54" t="s">
        <v>50</v>
      </c>
      <c r="C54" s="1">
        <v>300</v>
      </c>
      <c r="D54" s="1">
        <f t="shared" si="2"/>
        <v>1.3574660633484164</v>
      </c>
      <c r="E54" s="1">
        <f t="shared" si="3"/>
        <v>298.6425339366516</v>
      </c>
      <c r="F54" s="4">
        <v>1</v>
      </c>
    </row>
    <row r="55" spans="1:5" ht="15.75" customHeight="1">
      <c r="A55" s="1">
        <v>8</v>
      </c>
      <c r="D55" s="1">
        <f t="shared" si="2"/>
        <v>0</v>
      </c>
      <c r="E55" s="1">
        <f t="shared" si="3"/>
        <v>0</v>
      </c>
    </row>
    <row r="56" spans="1:6" ht="15.75" customHeight="1">
      <c r="A56" s="1">
        <v>9</v>
      </c>
      <c r="B56" t="s">
        <v>41</v>
      </c>
      <c r="C56" s="1">
        <v>-120</v>
      </c>
      <c r="D56" s="1">
        <f t="shared" si="2"/>
        <v>0</v>
      </c>
      <c r="E56" s="1">
        <f t="shared" si="3"/>
        <v>-120</v>
      </c>
      <c r="F56" s="4">
        <v>0</v>
      </c>
    </row>
    <row r="57" spans="1:6" ht="15.75" customHeight="1">
      <c r="A57" s="1">
        <v>10</v>
      </c>
      <c r="B57" t="s">
        <v>42</v>
      </c>
      <c r="C57" s="1">
        <v>60</v>
      </c>
      <c r="D57" s="1">
        <f t="shared" si="2"/>
        <v>0</v>
      </c>
      <c r="E57" s="1">
        <f t="shared" si="3"/>
        <v>60</v>
      </c>
      <c r="F57" s="4">
        <v>0</v>
      </c>
    </row>
    <row r="58" spans="1:5" ht="15.75" customHeight="1">
      <c r="A58" s="1">
        <v>11</v>
      </c>
      <c r="D58" s="1">
        <f t="shared" si="2"/>
        <v>0</v>
      </c>
      <c r="E58" s="1">
        <f t="shared" si="3"/>
        <v>0</v>
      </c>
    </row>
    <row r="59" ht="15.75" customHeight="1">
      <c r="A59" s="1">
        <v>12</v>
      </c>
    </row>
    <row r="60" ht="15.75" customHeight="1">
      <c r="A60" s="1">
        <v>13</v>
      </c>
    </row>
    <row r="61" spans="1:6" ht="15.75" customHeight="1">
      <c r="A61" s="1">
        <v>14</v>
      </c>
      <c r="B61" s="9" t="s">
        <v>12</v>
      </c>
      <c r="C61" s="1">
        <f>SUM(C48:C58)</f>
        <v>55610</v>
      </c>
      <c r="D61" s="1">
        <f>SUM(D48:D58)</f>
        <v>18636.76923076923</v>
      </c>
      <c r="E61" s="1">
        <f>SUM(E48:E58)</f>
        <v>36973.23076923078</v>
      </c>
      <c r="F61" s="4">
        <f>D61*$E$3/C61</f>
        <v>74.06448480489121</v>
      </c>
    </row>
    <row r="62" ht="15.75" customHeight="1">
      <c r="A62" s="1">
        <v>15</v>
      </c>
    </row>
    <row r="63" spans="1:6" ht="15.75" customHeight="1">
      <c r="A63" s="1">
        <v>16</v>
      </c>
      <c r="B63" t="s">
        <v>13</v>
      </c>
      <c r="C63" s="1">
        <v>200</v>
      </c>
      <c r="D63" s="1">
        <f>C63*F63/$E$3</f>
        <v>209.0497737556561</v>
      </c>
      <c r="E63" s="1">
        <f>C63-D63</f>
        <v>-9.049773755656105</v>
      </c>
      <c r="F63" s="4">
        <v>231</v>
      </c>
    </row>
    <row r="64" spans="1:6" ht="15.75" customHeight="1">
      <c r="A64" s="1">
        <v>17</v>
      </c>
      <c r="B64" t="s">
        <v>14</v>
      </c>
      <c r="C64" s="1">
        <v>1038</v>
      </c>
      <c r="D64" s="1">
        <f>C64*F64/$E$3</f>
        <v>756.1900452488687</v>
      </c>
      <c r="E64" s="1">
        <f>C64-D64</f>
        <v>281.8099547511313</v>
      </c>
      <c r="F64" s="4">
        <v>161</v>
      </c>
    </row>
    <row r="65" spans="1:2" ht="15.75" customHeight="1">
      <c r="A65" s="1">
        <v>18</v>
      </c>
      <c r="B65" s="7"/>
    </row>
    <row r="66" spans="1:6" ht="15.75" customHeight="1">
      <c r="A66" s="1">
        <v>19</v>
      </c>
      <c r="B66" s="9" t="s">
        <v>15</v>
      </c>
      <c r="C66" s="1">
        <f>SUM(C61:C64)</f>
        <v>56848</v>
      </c>
      <c r="D66" s="1">
        <f>SUM(D61:D64)</f>
        <v>19602.009049773755</v>
      </c>
      <c r="E66" s="1">
        <f>SUM(E61:E64)</f>
        <v>37245.99095022625</v>
      </c>
      <c r="F66" s="4">
        <f>D66*$E$3/C66</f>
        <v>76.20398254995779</v>
      </c>
    </row>
    <row r="67" ht="15.75" customHeight="1">
      <c r="A67" s="1">
        <v>20</v>
      </c>
    </row>
    <row r="68" ht="15.75" customHeight="1">
      <c r="A68" s="1">
        <v>21</v>
      </c>
    </row>
    <row r="69" ht="15.75" customHeight="1">
      <c r="A69" s="1">
        <v>22</v>
      </c>
    </row>
    <row r="70" ht="15.75" customHeight="1">
      <c r="A70" s="1">
        <v>23</v>
      </c>
    </row>
    <row r="71" ht="15.75" customHeight="1">
      <c r="A71" s="1">
        <v>24</v>
      </c>
    </row>
    <row r="72" ht="15.75" customHeight="1">
      <c r="A72" s="1">
        <v>25</v>
      </c>
    </row>
    <row r="73" ht="15.75" customHeight="1"/>
    <row r="74" ht="15.75" customHeight="1">
      <c r="B74" s="9"/>
    </row>
    <row r="75" spans="2:5" ht="15.75" customHeight="1">
      <c r="B75" s="9" t="s">
        <v>16</v>
      </c>
      <c r="C75" s="6">
        <v>57524</v>
      </c>
      <c r="D75" s="1">
        <v>20056</v>
      </c>
      <c r="E75" s="1">
        <v>37468</v>
      </c>
    </row>
    <row r="76" spans="2:5" ht="15.75" customHeight="1">
      <c r="B76" s="9" t="s">
        <v>17</v>
      </c>
      <c r="C76" s="1" t="s">
        <v>18</v>
      </c>
      <c r="D76" s="1" t="s">
        <v>19</v>
      </c>
      <c r="E76" s="1" t="s">
        <v>20</v>
      </c>
    </row>
    <row r="77" ht="15.75" customHeight="1"/>
    <row r="78" spans="2:5" ht="15.75" customHeight="1">
      <c r="B78" s="9" t="s">
        <v>16</v>
      </c>
      <c r="C78" s="6">
        <v>53557</v>
      </c>
      <c r="D78" s="1">
        <v>16089</v>
      </c>
      <c r="E78" s="1">
        <v>37468</v>
      </c>
    </row>
    <row r="79" spans="2:5" ht="15.75" customHeight="1">
      <c r="B79" s="9" t="s">
        <v>21</v>
      </c>
      <c r="C79" s="1" t="s">
        <v>22</v>
      </c>
      <c r="D79" s="1" t="s">
        <v>23</v>
      </c>
      <c r="E79" s="1" t="s">
        <v>20</v>
      </c>
    </row>
    <row r="80" ht="15.75" customHeight="1"/>
    <row r="81" spans="2:6" ht="15.75" customHeight="1">
      <c r="B81" t="s">
        <v>36</v>
      </c>
      <c r="D81" s="2" t="s">
        <v>0</v>
      </c>
      <c r="E81" t="s">
        <v>1</v>
      </c>
      <c r="F81" t="s">
        <v>24</v>
      </c>
    </row>
    <row r="82" spans="2:5" ht="15.75" customHeight="1">
      <c r="B82" t="s">
        <v>48</v>
      </c>
      <c r="D82" s="3"/>
      <c r="E82" s="1" t="s">
        <v>2</v>
      </c>
    </row>
    <row r="83" spans="2:5" ht="15.75" customHeight="1">
      <c r="B83" t="s">
        <v>45</v>
      </c>
      <c r="D83" s="5" t="s">
        <v>3</v>
      </c>
      <c r="E83" s="4">
        <v>221</v>
      </c>
    </row>
    <row r="84" ht="15.75" customHeight="1"/>
    <row r="85" spans="1:6" ht="15.75" customHeight="1">
      <c r="A85" s="1" t="s">
        <v>4</v>
      </c>
      <c r="B85" s="6" t="s">
        <v>5</v>
      </c>
      <c r="C85" s="1" t="s">
        <v>6</v>
      </c>
      <c r="D85" s="1" t="s">
        <v>7</v>
      </c>
      <c r="E85" s="1" t="s">
        <v>8</v>
      </c>
      <c r="F85" s="4" t="s">
        <v>9</v>
      </c>
    </row>
    <row r="86" spans="3:6" ht="15.75" customHeight="1">
      <c r="C86" s="1" t="s">
        <v>10</v>
      </c>
      <c r="D86" s="1" t="s">
        <v>10</v>
      </c>
      <c r="E86" s="1" t="s">
        <v>10</v>
      </c>
      <c r="F86" s="4" t="s">
        <v>11</v>
      </c>
    </row>
    <row r="87" ht="15.75" customHeight="1"/>
    <row r="88" spans="1:6" ht="15.75" customHeight="1">
      <c r="A88" s="1">
        <v>1</v>
      </c>
      <c r="B88" t="s">
        <v>33</v>
      </c>
      <c r="C88" s="1">
        <v>56100</v>
      </c>
      <c r="D88" s="1">
        <f>C88*F88/$E$3</f>
        <v>18774.461538461535</v>
      </c>
      <c r="E88" s="1">
        <f>C88-D88</f>
        <v>37325.53846153847</v>
      </c>
      <c r="F88" s="4">
        <v>73.96</v>
      </c>
    </row>
    <row r="89" ht="15.75" customHeight="1">
      <c r="A89" s="1">
        <v>2</v>
      </c>
    </row>
    <row r="90" spans="1:6" ht="15.75" customHeight="1">
      <c r="A90" s="1">
        <v>3</v>
      </c>
      <c r="B90" s="8" t="s">
        <v>34</v>
      </c>
      <c r="C90" s="1">
        <v>-5000</v>
      </c>
      <c r="D90" s="1">
        <f>C90*F90/$E$3</f>
        <v>-135.74660633484163</v>
      </c>
      <c r="E90" s="1">
        <f>C90-D90</f>
        <v>-4864.253393665158</v>
      </c>
      <c r="F90" s="4">
        <v>6</v>
      </c>
    </row>
    <row r="91" spans="1:6" ht="15.75" customHeight="1">
      <c r="A91" s="1">
        <v>4</v>
      </c>
      <c r="B91" s="8" t="s">
        <v>35</v>
      </c>
      <c r="C91" s="1">
        <v>4557</v>
      </c>
      <c r="D91" s="1">
        <f aca="true" t="shared" si="4" ref="D91:D98">C91*F91/$E$3</f>
        <v>0</v>
      </c>
      <c r="E91" s="1">
        <f aca="true" t="shared" si="5" ref="E91:E98">C91-D91</f>
        <v>4557</v>
      </c>
      <c r="F91" s="4">
        <v>0</v>
      </c>
    </row>
    <row r="92" spans="1:5" ht="15.75" customHeight="1">
      <c r="A92" s="1">
        <v>5</v>
      </c>
      <c r="B92" s="8"/>
      <c r="D92" s="1">
        <f t="shared" si="4"/>
        <v>0</v>
      </c>
      <c r="E92" s="1">
        <f t="shared" si="5"/>
        <v>0</v>
      </c>
    </row>
    <row r="93" spans="1:6" ht="15.75" customHeight="1">
      <c r="A93" s="1">
        <v>6</v>
      </c>
      <c r="B93" t="s">
        <v>41</v>
      </c>
      <c r="C93" s="1">
        <v>-120</v>
      </c>
      <c r="D93" s="1">
        <f t="shared" si="4"/>
        <v>0</v>
      </c>
      <c r="E93" s="1">
        <f t="shared" si="5"/>
        <v>-120</v>
      </c>
      <c r="F93" s="4">
        <v>0</v>
      </c>
    </row>
    <row r="94" spans="1:6" ht="15.75" customHeight="1">
      <c r="A94" s="1">
        <v>7</v>
      </c>
      <c r="B94" t="s">
        <v>42</v>
      </c>
      <c r="C94" s="1">
        <v>60</v>
      </c>
      <c r="D94" s="1">
        <f t="shared" si="4"/>
        <v>0</v>
      </c>
      <c r="E94" s="1">
        <f t="shared" si="5"/>
        <v>60</v>
      </c>
      <c r="F94" s="4">
        <v>0</v>
      </c>
    </row>
    <row r="95" spans="1:5" ht="15.75" customHeight="1">
      <c r="A95" s="1">
        <v>8</v>
      </c>
      <c r="D95" s="1">
        <f t="shared" si="4"/>
        <v>0</v>
      </c>
      <c r="E95" s="1">
        <f t="shared" si="5"/>
        <v>0</v>
      </c>
    </row>
    <row r="96" spans="1:5" ht="15.75" customHeight="1">
      <c r="A96" s="1">
        <v>9</v>
      </c>
      <c r="D96" s="1">
        <f t="shared" si="4"/>
        <v>0</v>
      </c>
      <c r="E96" s="1">
        <f t="shared" si="5"/>
        <v>0</v>
      </c>
    </row>
    <row r="97" spans="1:5" ht="15.75" customHeight="1">
      <c r="A97" s="1">
        <v>10</v>
      </c>
      <c r="D97" s="1">
        <f t="shared" si="4"/>
        <v>0</v>
      </c>
      <c r="E97" s="1">
        <f t="shared" si="5"/>
        <v>0</v>
      </c>
    </row>
    <row r="98" spans="1:5" ht="15.75" customHeight="1">
      <c r="A98" s="1">
        <v>11</v>
      </c>
      <c r="D98" s="1">
        <f t="shared" si="4"/>
        <v>0</v>
      </c>
      <c r="E98" s="1">
        <f t="shared" si="5"/>
        <v>0</v>
      </c>
    </row>
    <row r="99" ht="15.75" customHeight="1">
      <c r="A99" s="1">
        <v>12</v>
      </c>
    </row>
    <row r="100" ht="15.75" customHeight="1">
      <c r="A100" s="1">
        <v>13</v>
      </c>
    </row>
    <row r="101" spans="1:6" ht="15.75" customHeight="1">
      <c r="A101" s="1">
        <v>14</v>
      </c>
      <c r="B101" s="9" t="s">
        <v>12</v>
      </c>
      <c r="C101" s="1">
        <f>SUM(C88:C98)</f>
        <v>55597</v>
      </c>
      <c r="D101" s="1">
        <f>SUM(D88:D98)</f>
        <v>18638.714932126695</v>
      </c>
      <c r="E101" s="1">
        <f>SUM(E88:E98)</f>
        <v>36958.28506787331</v>
      </c>
      <c r="F101" s="4">
        <f>D101*$E$3/C101</f>
        <v>74.08953720524488</v>
      </c>
    </row>
    <row r="102" ht="15.75" customHeight="1">
      <c r="A102" s="1">
        <v>15</v>
      </c>
    </row>
    <row r="103" spans="1:6" ht="15.75" customHeight="1">
      <c r="A103" s="1">
        <v>16</v>
      </c>
      <c r="B103" t="s">
        <v>13</v>
      </c>
      <c r="C103" s="1">
        <v>200</v>
      </c>
      <c r="D103" s="1">
        <f>C103*F103/$E$3</f>
        <v>209.0497737556561</v>
      </c>
      <c r="E103" s="1">
        <f>C103-D103</f>
        <v>-9.049773755656105</v>
      </c>
      <c r="F103" s="4">
        <v>231</v>
      </c>
    </row>
    <row r="104" spans="1:6" ht="15.75" customHeight="1">
      <c r="A104" s="1">
        <v>17</v>
      </c>
      <c r="B104" t="s">
        <v>14</v>
      </c>
      <c r="C104" s="1">
        <v>1038</v>
      </c>
      <c r="D104" s="1">
        <f>C104*F104/$E$3</f>
        <v>756.1900452488687</v>
      </c>
      <c r="E104" s="1">
        <f>C104-D104</f>
        <v>281.8099547511313</v>
      </c>
      <c r="F104" s="4">
        <v>161</v>
      </c>
    </row>
    <row r="105" spans="1:2" ht="15.75" customHeight="1">
      <c r="A105" s="1">
        <v>18</v>
      </c>
      <c r="B105" s="7"/>
    </row>
    <row r="106" spans="1:6" ht="15.75" customHeight="1">
      <c r="A106" s="1">
        <v>19</v>
      </c>
      <c r="B106" s="9" t="s">
        <v>15</v>
      </c>
      <c r="C106" s="1">
        <f>SUM(C101:C104)</f>
        <v>56835</v>
      </c>
      <c r="D106" s="1">
        <f>SUM(D101:D104)</f>
        <v>19603.95475113122</v>
      </c>
      <c r="E106" s="1">
        <f>SUM(E101:E104)</f>
        <v>37231.04524886878</v>
      </c>
      <c r="F106" s="4">
        <f>D106*$E$3/C106</f>
        <v>76.22897862232777</v>
      </c>
    </row>
    <row r="107" ht="15.75" customHeight="1">
      <c r="A107" s="1">
        <v>20</v>
      </c>
    </row>
    <row r="108" ht="15.75" customHeight="1">
      <c r="A108" s="1">
        <v>21</v>
      </c>
    </row>
    <row r="109" ht="15.75" customHeight="1">
      <c r="A109" s="1">
        <v>22</v>
      </c>
    </row>
    <row r="110" ht="15.75" customHeight="1">
      <c r="A110" s="1">
        <v>23</v>
      </c>
    </row>
    <row r="111" ht="15.75" customHeight="1">
      <c r="A111" s="1">
        <v>24</v>
      </c>
    </row>
    <row r="112" ht="15.75" customHeight="1">
      <c r="A112" s="1">
        <v>25</v>
      </c>
    </row>
    <row r="113" ht="15.75" customHeight="1"/>
    <row r="114" ht="15.75" customHeight="1">
      <c r="B114" s="9"/>
    </row>
    <row r="115" spans="2:5" ht="15.75" customHeight="1">
      <c r="B115" s="9" t="s">
        <v>16</v>
      </c>
      <c r="C115" s="6">
        <v>57524</v>
      </c>
      <c r="D115" s="1">
        <v>20056</v>
      </c>
      <c r="E115" s="1">
        <v>37468</v>
      </c>
    </row>
    <row r="116" spans="2:5" ht="15.75" customHeight="1">
      <c r="B116" s="9" t="s">
        <v>17</v>
      </c>
      <c r="C116" s="1" t="s">
        <v>18</v>
      </c>
      <c r="D116" s="1" t="s">
        <v>19</v>
      </c>
      <c r="E116" s="1" t="s">
        <v>20</v>
      </c>
    </row>
    <row r="117" ht="15.75" customHeight="1"/>
    <row r="118" spans="2:5" ht="15.75" customHeight="1">
      <c r="B118" s="9" t="s">
        <v>16</v>
      </c>
      <c r="C118" s="6">
        <v>53557</v>
      </c>
      <c r="D118" s="1">
        <v>16089</v>
      </c>
      <c r="E118" s="1">
        <v>37468</v>
      </c>
    </row>
    <row r="119" spans="2:5" ht="15.75" customHeight="1">
      <c r="B119" s="9" t="s">
        <v>21</v>
      </c>
      <c r="C119" s="1" t="s">
        <v>22</v>
      </c>
      <c r="D119" s="1" t="s">
        <v>23</v>
      </c>
      <c r="E119" s="1" t="s">
        <v>20</v>
      </c>
    </row>
    <row r="120" ht="15.75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J.F. Shea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Reed Mfg</cp:lastModifiedBy>
  <cp:lastPrinted>1999-02-25T22:00:19Z</cp:lastPrinted>
  <dcterms:created xsi:type="dcterms:W3CDTF">1999-02-05T18:30:00Z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